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OLE QUALITE DE VIE AU TRAVAIL\12_ASSURANCES\01_PROTECTION SOCIALE COMPLEMENTAIRE\PREVOYANCE\2023-2029\2-OUTILS COMMUNICATION\"/>
    </mc:Choice>
  </mc:AlternateContent>
  <xr:revisionPtr revIDLastSave="0" documentId="13_ncr:1_{C0546448-4A24-4580-A1FF-FD9F73F87B1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5" l="1"/>
  <c r="F14" i="5"/>
  <c r="F13" i="5"/>
  <c r="F12" i="5"/>
  <c r="F11" i="5" l="1"/>
  <c r="F10" i="5"/>
  <c r="F17" i="5" l="1"/>
</calcChain>
</file>

<file path=xl/sharedStrings.xml><?xml version="1.0" encoding="utf-8"?>
<sst xmlns="http://schemas.openxmlformats.org/spreadsheetml/2006/main" count="18" uniqueCount="16">
  <si>
    <t>TAUX DE COTISATION</t>
  </si>
  <si>
    <t>CALCUL DE MA COTISATION PREVOYANCE</t>
  </si>
  <si>
    <t>Je calcule ma cotisation prévoyance en indiquant mon salaire de référence dans la case jaune ci-dessous :</t>
  </si>
  <si>
    <t>MONTANT COTISATION</t>
  </si>
  <si>
    <t>TRAITEMENT BRUT MENSUEL 
(TBI+NBI+RI)</t>
  </si>
  <si>
    <t xml:space="preserve">TOTAL </t>
  </si>
  <si>
    <t>Participation: Se rapprocher de la collectivité</t>
  </si>
  <si>
    <t>REGIME DE BASE : 
INCAP / INVAL / DECES</t>
  </si>
  <si>
    <t>OPTION 2 : MAINTIENT RI EN INVALIDITE</t>
  </si>
  <si>
    <t>OPTION 3 : CAPITAL DECES SUPPLEMENTAIRE</t>
  </si>
  <si>
    <t>EFFECTIF DE LA COLLECTIVITE POUR LE TAUX DU REGIME DE BASE</t>
  </si>
  <si>
    <r>
      <t xml:space="preserve">OPTION 4 : PERTE DE RETRAITE </t>
    </r>
    <r>
      <rPr>
        <b/>
        <sz val="12"/>
        <color rgb="FFFF0000"/>
        <rFont val="Verdana"/>
        <family val="2"/>
      </rPr>
      <t>(uniquement pour les agents CNRACL)</t>
    </r>
  </si>
  <si>
    <t>OPTION 1 : MAINTIENT RI EN INCAP</t>
  </si>
  <si>
    <t>NON</t>
  </si>
  <si>
    <t>moins de 50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</si>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</sst>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11"/>
      <color theme="0"/>
      <name val="Calibri"/>
      <family val="2"/>
      <scheme val="minor"/>
    </font>
    <font>
      <b/>
      <sz val="24"/>
      <color theme="3" tint="0.39997558519241921"/>
      <name val="Verdana"/>
      <family val="2"/>
    </font>
    <font>
      <b/>
      <sz val="18"/>
      <name val="Verdana"/>
      <family val="2"/>
    </font>
    <font>
      <b/>
      <sz val="12"/>
      <color rgb="FF717C7D"/>
      <name val="Verdana"/>
      <family val="2"/>
    </font>
    <font>
      <b/>
      <sz val="18"/>
      <color rgb="FF717C7D"/>
      <name val="Verdana"/>
      <family val="2"/>
    </font>
    <font>
      <sz val="15"/>
      <color theme="1"/>
      <name val="Verdana"/>
      <family val="2"/>
    </font>
    <font>
      <sz val="12"/>
      <color rgb="FFFF0000"/>
      <name val="Verdana"/>
      <family val="2"/>
    </font>
    <font>
      <b/>
      <sz val="12"/>
      <color indexed="9"/>
      <name val="Verdana"/>
      <family val="2"/>
    </font>
    <font>
      <sz val="12"/>
      <color theme="1"/>
      <name val="Calibri"/>
      <family val="2"/>
      <scheme val="minor"/>
    </font>
    <font>
      <sz val="12"/>
      <name val="Verdana"/>
      <family val="2"/>
    </font>
    <font>
      <b/>
      <sz val="12"/>
      <color theme="1"/>
      <name val="Verdana"/>
      <family val="2"/>
    </font>
    <font>
      <sz val="12"/>
      <color theme="0"/>
      <name val="Calibri"/>
      <family val="2"/>
      <scheme val="minor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b/>
      <i/>
      <sz val="14"/>
      <color theme="1"/>
      <name val="Verdana"/>
      <family val="2"/>
    </font>
    <font>
      <b/>
      <sz val="12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AE0EA"/>
        <bgColor indexed="64"/>
      </patternFill>
    </fill>
    <fill>
      <patternFill patternType="solid">
        <fgColor rgb="FFBEC6C4"/>
        <bgColor indexed="64"/>
      </patternFill>
    </fill>
    <fill>
      <patternFill patternType="solid">
        <fgColor rgb="FFB9E5CA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1" fillId="0" borderId="0" xfId="2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4" fillId="2" borderId="0" xfId="2" applyFont="1" applyFill="1"/>
    <xf numFmtId="0" fontId="10" fillId="2" borderId="0" xfId="2" applyFont="1" applyFill="1"/>
    <xf numFmtId="10" fontId="11" fillId="4" borderId="1" xfId="2" applyNumberFormat="1" applyFont="1" applyFill="1" applyBorder="1" applyAlignment="1">
      <alignment horizontal="center" vertical="center" wrapText="1"/>
    </xf>
    <xf numFmtId="10" fontId="11" fillId="2" borderId="0" xfId="2" applyNumberFormat="1" applyFont="1" applyFill="1" applyAlignment="1">
      <alignment horizontal="center" vertical="center" wrapText="1"/>
    </xf>
    <xf numFmtId="0" fontId="12" fillId="0" borderId="0" xfId="2" applyFont="1"/>
    <xf numFmtId="0" fontId="11" fillId="4" borderId="1" xfId="2" applyFont="1" applyFill="1" applyBorder="1" applyAlignment="1">
      <alignment vertical="center" wrapText="1"/>
    </xf>
    <xf numFmtId="10" fontId="13" fillId="5" borderId="1" xfId="2" applyNumberFormat="1" applyFont="1" applyFill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 vertical="center" wrapText="1"/>
    </xf>
    <xf numFmtId="0" fontId="14" fillId="3" borderId="1" xfId="2" applyFont="1" applyFill="1" applyBorder="1" applyAlignment="1" applyProtection="1">
      <alignment horizontal="center" vertical="center"/>
      <protection locked="0"/>
    </xf>
    <xf numFmtId="0" fontId="11" fillId="4" borderId="4" xfId="2" applyFont="1" applyFill="1" applyBorder="1" applyAlignment="1">
      <alignment vertical="center" wrapText="1"/>
    </xf>
    <xf numFmtId="10" fontId="13" fillId="5" borderId="4" xfId="2" applyNumberFormat="1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2" applyFont="1" applyFill="1"/>
    <xf numFmtId="0" fontId="12" fillId="0" borderId="0" xfId="2" applyFont="1" applyAlignment="1">
      <alignment horizontal="center" vertical="top" wrapText="1"/>
    </xf>
    <xf numFmtId="0" fontId="15" fillId="2" borderId="0" xfId="2" applyFont="1" applyFill="1"/>
    <xf numFmtId="10" fontId="13" fillId="5" borderId="2" xfId="2" applyNumberFormat="1" applyFont="1" applyFill="1" applyBorder="1" applyAlignment="1">
      <alignment horizontal="center" vertical="center" wrapText="1"/>
    </xf>
    <xf numFmtId="0" fontId="13" fillId="2" borderId="0" xfId="2" applyFont="1" applyFill="1"/>
    <xf numFmtId="0" fontId="13" fillId="0" borderId="0" xfId="2" applyFont="1"/>
    <xf numFmtId="0" fontId="16" fillId="6" borderId="5" xfId="2" applyFont="1" applyFill="1" applyBorder="1" applyAlignment="1">
      <alignment horizontal="center" vertical="center" wrapText="1"/>
    </xf>
    <xf numFmtId="164" fontId="3" fillId="0" borderId="6" xfId="2" applyNumberFormat="1" applyFont="1" applyBorder="1" applyAlignment="1">
      <alignment horizontal="center" vertical="center" wrapText="1"/>
    </xf>
    <xf numFmtId="164" fontId="3" fillId="0" borderId="7" xfId="2" applyNumberFormat="1" applyFont="1" applyBorder="1" applyAlignment="1">
      <alignment horizontal="center" vertical="center" wrapText="1"/>
    </xf>
    <xf numFmtId="0" fontId="16" fillId="2" borderId="0" xfId="2" applyFont="1" applyFill="1" applyAlignment="1">
      <alignment horizontal="center" vertical="center" wrapText="1"/>
    </xf>
    <xf numFmtId="164" fontId="3" fillId="2" borderId="0" xfId="2" applyNumberFormat="1" applyFont="1" applyFill="1" applyAlignment="1">
      <alignment horizontal="center" vertical="center" wrapText="1"/>
    </xf>
    <xf numFmtId="0" fontId="17" fillId="0" borderId="0" xfId="2" applyFont="1"/>
    <xf numFmtId="0" fontId="17" fillId="2" borderId="0" xfId="2" applyFont="1" applyFill="1"/>
    <xf numFmtId="10" fontId="13" fillId="5" borderId="3" xfId="2" applyNumberFormat="1" applyFont="1" applyFill="1" applyBorder="1" applyAlignment="1">
      <alignment horizontal="center" vertical="center" wrapText="1"/>
    </xf>
    <xf numFmtId="10" fontId="11" fillId="7" borderId="1" xfId="2" applyNumberFormat="1" applyFont="1" applyFill="1" applyBorder="1" applyAlignment="1">
      <alignment horizontal="center" vertical="center" wrapText="1"/>
    </xf>
    <xf numFmtId="0" fontId="1" fillId="0" borderId="8" xfId="2" applyBorder="1"/>
    <xf numFmtId="0" fontId="1" fillId="0" borderId="9" xfId="2" applyBorder="1"/>
    <xf numFmtId="0" fontId="1" fillId="0" borderId="7" xfId="2" applyBorder="1"/>
    <xf numFmtId="0" fontId="1" fillId="0" borderId="14" xfId="2" applyBorder="1"/>
    <xf numFmtId="0" fontId="1" fillId="0" borderId="11" xfId="2" applyBorder="1"/>
    <xf numFmtId="0" fontId="1" fillId="0" borderId="12" xfId="2" applyBorder="1"/>
    <xf numFmtId="0" fontId="1" fillId="0" borderId="13" xfId="2" applyBorder="1"/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9" fillId="0" borderId="7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18" fillId="4" borderId="8" xfId="2" applyFont="1" applyFill="1" applyBorder="1" applyAlignment="1">
      <alignment horizontal="center" vertical="center"/>
    </xf>
    <xf numFmtId="0" fontId="18" fillId="4" borderId="9" xfId="2" applyFont="1" applyFill="1" applyBorder="1" applyAlignment="1">
      <alignment horizontal="center" vertical="center"/>
    </xf>
    <xf numFmtId="0" fontId="18" fillId="4" borderId="10" xfId="2" applyFont="1" applyFill="1" applyBorder="1" applyAlignment="1">
      <alignment horizontal="center" vertical="center"/>
    </xf>
    <xf numFmtId="0" fontId="18" fillId="4" borderId="11" xfId="2" applyFont="1" applyFill="1" applyBorder="1" applyAlignment="1">
      <alignment horizontal="center" vertical="center"/>
    </xf>
    <xf numFmtId="0" fontId="18" fillId="4" borderId="12" xfId="2" applyFont="1" applyFill="1" applyBorder="1" applyAlignment="1">
      <alignment horizontal="center" vertical="center"/>
    </xf>
    <xf numFmtId="0" fontId="18" fillId="4" borderId="13" xfId="2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503465</xdr:colOff>
      <xdr:row>10</xdr:row>
      <xdr:rowOff>748393</xdr:rowOff>
    </xdr:from>
    <xdr:to>
      <xdr:col>9</xdr:col>
      <xdr:colOff>884465</xdr:colOff>
      <xdr:row>13</xdr:row>
      <xdr:rowOff>68035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293679" y="5320393"/>
          <a:ext cx="2095500" cy="1891392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latin typeface="Verdana" panose="020B0604030504040204" pitchFamily="34" charset="0"/>
              <a:ea typeface="Verdana" panose="020B0604030504040204" pitchFamily="34" charset="0"/>
            </a:rPr>
            <a:t>Sélectionner les options retenues par l'agent</a:t>
          </a:r>
        </a:p>
      </xdr:txBody>
    </xdr:sp>
    <xdr:clientData/>
  </xdr:twoCellAnchor>
  <xdr:twoCellAnchor>
    <xdr:from>
      <xdr:col>6</xdr:col>
      <xdr:colOff>830037</xdr:colOff>
      <xdr:row>11</xdr:row>
      <xdr:rowOff>353787</xdr:rowOff>
    </xdr:from>
    <xdr:to>
      <xdr:col>8</xdr:col>
      <xdr:colOff>503465</xdr:colOff>
      <xdr:row>11</xdr:row>
      <xdr:rowOff>836839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stCxn id="4" idx="1"/>
        </xdr:cNvCxnSpPr>
      </xdr:nvCxnSpPr>
      <xdr:spPr>
        <a:xfrm flipH="1" flipV="1">
          <a:off x="8096251" y="5783037"/>
          <a:ext cx="1197428" cy="483052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11</xdr:row>
      <xdr:rowOff>836839</xdr:rowOff>
    </xdr:from>
    <xdr:to>
      <xdr:col>8</xdr:col>
      <xdr:colOff>503465</xdr:colOff>
      <xdr:row>13</xdr:row>
      <xdr:rowOff>408215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4" idx="1"/>
        </xdr:cNvCxnSpPr>
      </xdr:nvCxnSpPr>
      <xdr:spPr>
        <a:xfrm flipH="1">
          <a:off x="8109857" y="6266089"/>
          <a:ext cx="1183822" cy="1285876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805545</xdr:colOff>
      <xdr:row>10</xdr:row>
      <xdr:rowOff>451759</xdr:rowOff>
    </xdr:from>
    <xdr:to>
      <xdr:col>8</xdr:col>
      <xdr:colOff>503465</xdr:colOff>
      <xdr:row>11</xdr:row>
      <xdr:rowOff>836839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stCxn id="4" idx="1"/>
        </xdr:cNvCxnSpPr>
      </xdr:nvCxnSpPr>
      <xdr:spPr>
        <a:xfrm flipH="1" flipV="1">
          <a:off x="8071759" y="5023759"/>
          <a:ext cx="1221920" cy="1242330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832759</xdr:colOff>
      <xdr:row>11</xdr:row>
      <xdr:rowOff>836839</xdr:rowOff>
    </xdr:from>
    <xdr:to>
      <xdr:col>8</xdr:col>
      <xdr:colOff>503465</xdr:colOff>
      <xdr:row>12</xdr:row>
      <xdr:rowOff>397330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4" idx="1"/>
        </xdr:cNvCxnSpPr>
      </xdr:nvCxnSpPr>
      <xdr:spPr>
        <a:xfrm flipH="1">
          <a:off x="8098973" y="6266089"/>
          <a:ext cx="1194706" cy="417741"/>
        </a:xfrm>
        <a:prstGeom prst="straightConnector1">
          <a:avLst/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1074965</xdr:colOff>
      <xdr:row>3</xdr:row>
      <xdr:rowOff>27214</xdr:rowOff>
    </xdr:from>
    <xdr:to>
      <xdr:col>11</xdr:col>
      <xdr:colOff>818607</xdr:colOff>
      <xdr:row>8</xdr:row>
      <xdr:rowOff>359500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1394" y="598714"/>
          <a:ext cx="1905000" cy="1905000"/>
        </a:xfrm>
        <a:prstGeom prst="rect">
          <a:avLst/>
        </a:prstGeom>
      </xdr:spPr>
    </xdr:pic>
    <xdr:clientData/>
  </xdr:twoCellAnchor>
  <xdr:twoCellAnchor>
    <xdr:from>
      <xdr:col>6</xdr:col>
      <xdr:colOff>761999</xdr:colOff>
      <xdr:row>8</xdr:row>
      <xdr:rowOff>625929</xdr:rowOff>
    </xdr:from>
    <xdr:to>
      <xdr:col>7</xdr:col>
      <xdr:colOff>639535</xdr:colOff>
      <xdr:row>9</xdr:row>
      <xdr:rowOff>478291</xdr:rowOff>
    </xdr:to>
    <xdr:sp macro="" textlink="">
      <xdr:nvSpPr>
        <xdr:cNvPr id="9" name="Flèche courbée vers la gau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flipH="1">
          <a:off x="8028213" y="2775858"/>
          <a:ext cx="721179" cy="1417183"/>
        </a:xfrm>
        <a:prstGeom prst="curvedLeftArrow">
          <a:avLst>
            <a:gd name="adj1" fmla="val 25000"/>
            <a:gd name="adj2" fmla="val 31529"/>
            <a:gd name="adj3" fmla="val 15566"/>
          </a:avLst>
        </a:prstGeom>
        <a:solidFill>
          <a:srgbClr val="717C7D"/>
        </a:solidFill>
        <a:ln>
          <a:solidFill>
            <a:srgbClr val="717C7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10</xdr:col>
      <xdr:colOff>176893</xdr:colOff>
      <xdr:row>8</xdr:row>
      <xdr:rowOff>190499</xdr:rowOff>
    </xdr:from>
    <xdr:to>
      <xdr:col>10</xdr:col>
      <xdr:colOff>1165462</xdr:colOff>
      <xdr:row>8</xdr:row>
      <xdr:rowOff>1389437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82"/>
        <a:stretch/>
      </xdr:blipFill>
      <xdr:spPr>
        <a:xfrm>
          <a:off x="12423322" y="2340428"/>
          <a:ext cx="980949" cy="1198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2"/>
  <sheetViews>
    <sheetView showGridLines="0" tabSelected="1" topLeftCell="A6" zoomScale="70" zoomScaleNormal="70" workbookViewId="0">
      <selection activeCell="G13" sqref="G13"/>
    </sheetView>
  </sheetViews>
  <sheetFormatPr baseColWidth="10" defaultColWidth="11" defaultRowHeight="14.4" x14ac:dyDescent="0.3"/>
  <cols>
    <col min="1" max="1" width="11" style="1"/>
    <col min="2" max="2" width="7.90625" style="1" customWidth="1"/>
    <col min="3" max="3" width="9.453125" style="1" hidden="1" customWidth="1"/>
    <col min="4" max="4" width="28.7265625" style="1" customWidth="1"/>
    <col min="5" max="5" width="22.453125" style="1" customWidth="1"/>
    <col min="6" max="6" width="25.08984375" style="1" customWidth="1"/>
    <col min="7" max="7" width="11" style="1" customWidth="1"/>
    <col min="8" max="8" width="8.90625" style="1" customWidth="1"/>
    <col min="9" max="9" width="22.453125" style="1" customWidth="1"/>
    <col min="10" max="10" width="22.90625" style="1" customWidth="1"/>
    <col min="11" max="11" width="28.08984375" style="1" customWidth="1"/>
    <col min="12" max="12" width="14.6328125" style="1" customWidth="1"/>
    <col min="13" max="13" width="11" style="1"/>
    <col min="14" max="14" width="3.36328125" style="1" customWidth="1"/>
    <col min="15" max="16384" width="11" style="1"/>
  </cols>
  <sheetData>
    <row r="2" spans="2:12" ht="15" thickBot="1" x14ac:dyDescent="0.35"/>
    <row r="3" spans="2:12" ht="15" customHeight="1" x14ac:dyDescent="0.3">
      <c r="B3" s="37"/>
      <c r="C3" s="38"/>
      <c r="D3" s="38"/>
      <c r="E3" s="38"/>
      <c r="F3" s="38"/>
      <c r="G3" s="38"/>
      <c r="H3" s="38"/>
      <c r="I3" s="38"/>
      <c r="J3" s="38"/>
      <c r="K3" s="44"/>
      <c r="L3" s="45"/>
    </row>
    <row r="4" spans="2:12" ht="22.5" customHeight="1" x14ac:dyDescent="0.3">
      <c r="B4" s="39"/>
      <c r="D4" s="2"/>
      <c r="E4" s="2"/>
      <c r="F4" s="3"/>
      <c r="G4" s="4"/>
      <c r="H4" s="4"/>
      <c r="I4" s="5"/>
      <c r="J4" s="3"/>
      <c r="K4" s="46"/>
      <c r="L4" s="47"/>
    </row>
    <row r="5" spans="2:12" ht="45" customHeight="1" x14ac:dyDescent="0.3">
      <c r="B5" s="39"/>
      <c r="D5" s="5"/>
      <c r="E5" s="6"/>
      <c r="F5" s="6"/>
      <c r="G5" s="7" t="s">
        <v>1</v>
      </c>
      <c r="H5" s="7"/>
      <c r="I5" s="8"/>
      <c r="J5" s="6"/>
      <c r="K5" s="46"/>
      <c r="L5" s="47"/>
    </row>
    <row r="6" spans="2:12" ht="24" customHeight="1" x14ac:dyDescent="0.3">
      <c r="B6" s="39"/>
      <c r="D6" s="5"/>
      <c r="E6" s="3"/>
      <c r="F6" s="3"/>
      <c r="G6" s="3"/>
      <c r="H6" s="3"/>
      <c r="I6" s="5"/>
      <c r="J6" s="3"/>
      <c r="K6" s="9"/>
      <c r="L6" s="40"/>
    </row>
    <row r="7" spans="2:12" ht="24" customHeight="1" x14ac:dyDescent="0.3">
      <c r="B7" s="48" t="s">
        <v>2</v>
      </c>
      <c r="C7" s="49"/>
      <c r="D7" s="49"/>
      <c r="E7" s="49"/>
      <c r="F7" s="49"/>
      <c r="G7" s="49"/>
      <c r="H7" s="49"/>
      <c r="I7" s="49"/>
      <c r="J7" s="49"/>
      <c r="K7" s="9"/>
      <c r="L7" s="40"/>
    </row>
    <row r="8" spans="2:12" ht="10.35" customHeight="1" x14ac:dyDescent="0.3">
      <c r="B8" s="48"/>
      <c r="C8" s="49"/>
      <c r="D8" s="49"/>
      <c r="E8" s="49"/>
      <c r="F8" s="49"/>
      <c r="G8" s="49"/>
      <c r="H8" s="49"/>
      <c r="I8" s="49"/>
      <c r="J8" s="49"/>
      <c r="K8" s="9"/>
      <c r="L8" s="40"/>
    </row>
    <row r="9" spans="2:12" ht="123" customHeight="1" x14ac:dyDescent="0.3">
      <c r="B9" s="39"/>
      <c r="D9" s="10"/>
      <c r="E9" s="11" t="s">
        <v>0</v>
      </c>
      <c r="F9" s="11" t="s">
        <v>3</v>
      </c>
      <c r="G9" s="12"/>
      <c r="H9" s="12"/>
      <c r="I9" s="11" t="s">
        <v>4</v>
      </c>
      <c r="J9" s="36" t="s">
        <v>10</v>
      </c>
      <c r="K9" s="13"/>
      <c r="L9" s="40"/>
    </row>
    <row r="10" spans="2:12" ht="67.5" customHeight="1" x14ac:dyDescent="0.3">
      <c r="B10" s="39"/>
      <c r="D10" s="14" t="s">
        <v>7</v>
      </c>
      <c r="E10" s="15" t="str">
        <f>IF(J10="moins de 50","1,55%",IF(J10="51 à 350","1,60%",IF(J10="351 et plus","1,70%")))</f>
        <v>1,55%</v>
      </c>
      <c r="F10" s="16">
        <f>I10*E10</f>
        <v>31</v>
      </c>
      <c r="G10" s="17"/>
      <c r="H10" s="17"/>
      <c r="I10" s="18">
        <v>2000</v>
      </c>
      <c r="J10" s="18" t="s">
        <v>14</v>
      </c>
      <c r="K10" s="13"/>
      <c r="L10" s="40"/>
    </row>
    <row r="11" spans="2:12" ht="67.650000000000006" customHeight="1" x14ac:dyDescent="0.3">
      <c r="B11" s="39"/>
      <c r="D11" s="19" t="s">
        <v>12</v>
      </c>
      <c r="E11" s="20">
        <v>2E-3</v>
      </c>
      <c r="F11" s="16">
        <f>IF(G11="oui",I10*E11,0)</f>
        <v>0</v>
      </c>
      <c r="G11" s="21" t="s">
        <v>13</v>
      </c>
      <c r="H11" s="17"/>
      <c r="I11" s="22"/>
      <c r="J11" s="23"/>
      <c r="K11" s="24"/>
      <c r="L11" s="40"/>
    </row>
    <row r="12" spans="2:12" ht="67.650000000000006" customHeight="1" x14ac:dyDescent="0.3">
      <c r="B12" s="39"/>
      <c r="D12" s="19" t="s">
        <v>8</v>
      </c>
      <c r="E12" s="35">
        <v>1E-3</v>
      </c>
      <c r="F12" s="16">
        <f>IF(G12="oui",I10*E12,0)</f>
        <v>0</v>
      </c>
      <c r="G12" s="21" t="s">
        <v>13</v>
      </c>
      <c r="H12" s="17"/>
      <c r="I12" s="22"/>
      <c r="J12" s="23"/>
      <c r="K12" s="24"/>
      <c r="L12" s="40"/>
    </row>
    <row r="13" spans="2:12" ht="67.650000000000006" customHeight="1" x14ac:dyDescent="0.3">
      <c r="B13" s="39"/>
      <c r="D13" s="19" t="s">
        <v>9</v>
      </c>
      <c r="E13" s="35">
        <v>4.0000000000000001E-3</v>
      </c>
      <c r="F13" s="16">
        <f>IF(G13="oui",I10*E13,0)</f>
        <v>8</v>
      </c>
      <c r="G13" s="21" t="s">
        <v>15</v>
      </c>
      <c r="H13" s="17"/>
      <c r="I13" s="22"/>
      <c r="J13" s="23"/>
      <c r="K13" s="24"/>
      <c r="L13" s="40"/>
    </row>
    <row r="14" spans="2:12" ht="67.650000000000006" customHeight="1" x14ac:dyDescent="0.3">
      <c r="B14" s="39"/>
      <c r="D14" s="14" t="s">
        <v>11</v>
      </c>
      <c r="E14" s="25">
        <v>5.0000000000000001E-3</v>
      </c>
      <c r="F14" s="16">
        <f>IF(G14="oui",I10*E14,0)</f>
        <v>0</v>
      </c>
      <c r="G14" s="21" t="s">
        <v>13</v>
      </c>
      <c r="H14" s="17"/>
      <c r="I14" s="22"/>
      <c r="J14" s="23"/>
      <c r="K14" s="24"/>
      <c r="L14" s="40"/>
    </row>
    <row r="15" spans="2:12" ht="21" customHeight="1" x14ac:dyDescent="0.3">
      <c r="B15" s="39"/>
      <c r="D15" s="26"/>
      <c r="E15" s="27"/>
      <c r="F15" s="27"/>
      <c r="G15" s="27"/>
      <c r="H15" s="27"/>
      <c r="I15" s="22"/>
      <c r="J15" s="13"/>
      <c r="K15" s="13"/>
      <c r="L15" s="40"/>
    </row>
    <row r="16" spans="2:12" ht="16.2" thickBot="1" x14ac:dyDescent="0.35">
      <c r="B16" s="39"/>
      <c r="D16" s="22"/>
      <c r="E16" s="13"/>
      <c r="F16" s="13"/>
      <c r="G16" s="13"/>
      <c r="H16" s="13"/>
      <c r="I16" s="22"/>
      <c r="J16" s="22"/>
      <c r="K16" s="24"/>
      <c r="L16" s="40"/>
    </row>
    <row r="17" spans="2:12" ht="60" customHeight="1" thickBot="1" x14ac:dyDescent="0.35">
      <c r="B17" s="39"/>
      <c r="D17" s="22"/>
      <c r="E17" s="28" t="s">
        <v>5</v>
      </c>
      <c r="F17" s="29">
        <f>SUM(F10:F14)</f>
        <v>39</v>
      </c>
      <c r="G17" s="30"/>
      <c r="H17" s="17"/>
      <c r="I17" s="31"/>
      <c r="J17" s="32"/>
      <c r="K17" s="13"/>
      <c r="L17" s="40"/>
    </row>
    <row r="18" spans="2:12" ht="16.2" x14ac:dyDescent="0.3">
      <c r="B18" s="39"/>
      <c r="D18" s="22"/>
      <c r="E18" s="33"/>
      <c r="F18" s="33"/>
      <c r="G18" s="33"/>
      <c r="H18" s="33"/>
      <c r="I18" s="34"/>
      <c r="J18" s="34"/>
      <c r="K18" s="13"/>
      <c r="L18" s="40"/>
    </row>
    <row r="19" spans="2:12" ht="16.8" thickBot="1" x14ac:dyDescent="0.35">
      <c r="B19" s="39"/>
      <c r="D19" s="22"/>
      <c r="E19" s="33"/>
      <c r="F19" s="33"/>
      <c r="G19" s="33"/>
      <c r="H19" s="33"/>
      <c r="I19" s="34"/>
      <c r="J19" s="34"/>
      <c r="K19" s="13"/>
      <c r="L19" s="40"/>
    </row>
    <row r="20" spans="2:12" x14ac:dyDescent="0.3">
      <c r="B20" s="39"/>
      <c r="D20" s="50" t="s">
        <v>6</v>
      </c>
      <c r="E20" s="51"/>
      <c r="F20" s="51"/>
      <c r="G20" s="51"/>
      <c r="H20" s="51"/>
      <c r="I20" s="52"/>
      <c r="L20" s="40"/>
    </row>
    <row r="21" spans="2:12" ht="15" thickBot="1" x14ac:dyDescent="0.35">
      <c r="B21" s="39"/>
      <c r="D21" s="53"/>
      <c r="E21" s="54"/>
      <c r="F21" s="54"/>
      <c r="G21" s="54"/>
      <c r="H21" s="54"/>
      <c r="I21" s="55"/>
      <c r="L21" s="40"/>
    </row>
    <row r="22" spans="2:12" ht="15" thickBot="1" x14ac:dyDescent="0.35"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3"/>
    </row>
  </sheetData>
  <mergeCells count="3">
    <mergeCell ref="K3:L5"/>
    <mergeCell ref="B7:J8"/>
    <mergeCell ref="D20:I21"/>
  </mergeCells>
  <dataValidations count="2">
    <dataValidation type="list" allowBlank="1" showInputMessage="1" showErrorMessage="1" sqref="G11:G14" xr:uid="{00000000-0002-0000-0000-000000000000}">
      <formula1>"OUI,NON"</formula1>
    </dataValidation>
    <dataValidation type="list" allowBlank="1" showInputMessage="1" showErrorMessage="1" sqref="J10" xr:uid="{00000000-0002-0000-0000-000001000000}">
      <formula1>"moins de 50,51 à 350,351 et plus"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VBR BRETON Virginie</dc:creator>
  <cp:lastModifiedBy>PEOCH Valérie</cp:lastModifiedBy>
  <dcterms:created xsi:type="dcterms:W3CDTF">2017-07-19T09:51:24Z</dcterms:created>
  <dcterms:modified xsi:type="dcterms:W3CDTF">2025-02-18T14:06:17Z</dcterms:modified>
</cp:coreProperties>
</file>